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<sst xmlns="http://schemas.openxmlformats.org/spreadsheetml/2006/main" count="205" uniqueCount="116">
  <si>
    <t>Приложение 4</t>
  </si>
  <si>
    <t>к решению Совета депутатов</t>
  </si>
  <si>
    <t>сельского поселения Выкатной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</si>
  <si>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Выкатной на 2020 год</t>
  </si>
  <si>
    <t>тыс. рублей</t>
  </si>
  <si>
    <t>рублей</t>
  </si>
  <si>
    <t>Наименование главного распорядителя кредитов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</si>
  <si>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</si>
  <si>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</si>
  <si>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</si>
  <si>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</si>
  <si>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</si>
  <si>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 xml:space="preserve">Расходы, осуществляемые за счет субвенций и субсидий, предоставляемых из бюджета автономного округа        </t>
  </si>
  <si>
    <t>2</t>
  </si>
  <si>
    <t>3</t>
  </si>
  <si>
    <t>4</t>
  </si>
  <si>
    <t>5</t>
  </si>
  <si>
    <t>6</t>
  </si>
  <si>
    <t>ВСЕГО:</t>
  </si>
  <si>
    <t>Программные мероприятия</t>
  </si>
  <si>
    <t>Муниципальная программа «Развитие культуры в сельском поселении  Выкатной  на 2020-2022годы»</t>
  </si>
  <si>
    <t>0500000590</t>
  </si>
  <si>
    <t>111</t>
  </si>
  <si>
    <t>112</t>
  </si>
  <si>
    <t>119</t>
  </si>
  <si>
    <t>244</t>
  </si>
  <si>
    <t>851</t>
  </si>
  <si>
    <t>852</t>
  </si>
  <si>
    <t>853</t>
  </si>
  <si>
    <t xml:space="preserve"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«Культура Ханты-Мансийского района на 2019-2022годы»(за счет средств автономного округа) </t>
  </si>
  <si>
    <t>0500182420</t>
  </si>
  <si>
    <t xml:space="preserve">Реализация мероприятий, софинансирование государственных программ, бюджет сельского поселения </t>
  </si>
  <si>
    <t>05001S2420</t>
  </si>
  <si>
    <t xml:space="preserve">ИТОГО </t>
  </si>
  <si>
    <t>Муниципальная программа "Развитие спорта и туризма на территории сельского поселения Выкатной на 2019-2021годы"</t>
  </si>
  <si>
    <t>0600000590</t>
  </si>
  <si>
    <t>Муниципальная программа «Содействие занятости населения Ханты-Мансийского района на 2014 – 2018 годы»</t>
  </si>
  <si>
    <t>0700099990</t>
  </si>
  <si>
    <t>121</t>
  </si>
  <si>
    <t>129</t>
  </si>
  <si>
    <t>0710199990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</si>
  <si>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</si>
  <si>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0800000000</t>
  </si>
  <si>
    <t>000</t>
  </si>
  <si>
    <t>Основное мероприятие «Проведение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животных»</t>
  </si>
  <si>
    <t>0850100000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</si>
  <si>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</si>
  <si>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0850120827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</si>
  <si>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</si>
  <si>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0850184200</t>
  </si>
  <si>
    <t>Муниципальная программа «Улучшение жилищных условий жителей сельского поселения Выкатной на 2020-2022годы»</t>
  </si>
  <si>
    <t>11000099990</t>
  </si>
  <si>
    <t>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2019-2024годы"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</si>
  <si>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2020 – 2022 годы»</t>
  </si>
  <si>
    <t>13101S2300</t>
  </si>
  <si>
    <t>123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</si>
  <si>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2022 годы»</t>
  </si>
  <si>
    <t>1310182300</t>
  </si>
  <si>
    <t>Иные межбюджетные трансферты на по созданию условий для деятельности народных дружин в сельских поселенияхв рамках подпрограммы"Профилактика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правонарушенеий, терроризма и экстремизма, незаконного оборота и потребления наркотических средстви психотропных веществ в Ханты-Мансийском районе на 2014-2019 годы"</t>
  </si>
  <si>
    <t>1310120804</t>
  </si>
  <si>
    <t>Муниципальная программа «Безопасность жизнедеятельности в сельском поселении Выкатной на 2020-2022 годы»</t>
  </si>
  <si>
    <t>1400099990</t>
  </si>
  <si>
    <t>Муниципальная программа "Обеспечение экологической безопасности Ханты-Мансийского района на 2019-2022годы"(за счет средств автономного округа)</t>
  </si>
  <si>
    <t>1500184290</t>
  </si>
  <si>
    <t>Муниципальная
программа «Молодежь сельского 
поселения Выкатной на 2020-2022 годы»</t>
  </si>
  <si>
    <t>3200099990</t>
  </si>
  <si>
    <t>Основное мероприятие "Содействие профориентации и карьерным устремлениям молодежи"</t>
  </si>
  <si>
    <t>3220100000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</si>
  <si>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</si>
  <si>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3220120825</t>
  </si>
  <si>
    <t>Муниципальная программа "Комплексное развитие транспортной системы на территории Ханты-Мансийского района на 2020-2022годы"</t>
  </si>
  <si>
    <t>1830189010</t>
  </si>
  <si>
    <t>Программа комплексного развития транспортной инфраструктуры сельского поселения Выкатной</t>
  </si>
  <si>
    <t>1800099990</t>
  </si>
  <si>
    <t>Муниципальная программа «Повышение эффективности муниципального управления Ханты-Мансийского района на 2019 — 2022 годы»</t>
  </si>
  <si>
    <t>3300459300</t>
  </si>
  <si>
    <t>Иные межбюджетные трансферты на реализацию мероприятий муниципальной программы "Зашита населения и территории от черезвычайых ситуаций, обезпечение пожарной безопасности в Ханты-Мансийском районе на 2014-2019 годы"</t>
  </si>
  <si>
    <t>1410420802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</si>
  <si>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</si>
  <si>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1810120801</t>
  </si>
  <si>
    <t xml:space="preserve">Муниципальная программа "Энергосбережение и повышение энергетической эффективности на территории сельского поселения Выкатной на 2020-2022годы" </t>
  </si>
  <si>
    <t>3400099990</t>
  </si>
  <si>
    <t>Муниципальная программа «Благоустройство населенных пунктов в сельском поселении Выкатной на 2020-2022годы»</t>
  </si>
  <si>
    <t>3800099990</t>
  </si>
  <si>
    <t>Ведомственная
программа «Обеспечение 
деятельности администрации 
сельского  поселения Выкатной
на 2020 – 2022 годы"</t>
  </si>
  <si>
    <t>8010000000</t>
  </si>
  <si>
    <t>Глава муниципального образования</t>
  </si>
  <si>
    <t>8010002030</t>
  </si>
  <si>
    <t>Обеспечение функций органов местного самоуправления (денежное содержание ДМС)</t>
  </si>
  <si>
    <t>8010002040</t>
  </si>
  <si>
    <t>122</t>
  </si>
  <si>
    <t>Обеспечение функций органов местного самоуправления (должности не отнесенные к ДМС)</t>
  </si>
  <si>
    <t>8010002050</t>
  </si>
  <si>
    <t>Другие общегосударственные вопросы</t>
  </si>
  <si>
    <t>850</t>
  </si>
  <si>
    <t>Услуги в области информационных технологий</t>
  </si>
  <si>
    <t>8010020070</t>
  </si>
  <si>
    <t>Непрограммные мероприятия</t>
  </si>
  <si>
    <t>Субвенции на осуществление первичного воинского учета на территориях, где отсутствуют военные комиссариаты</t>
  </si>
  <si>
    <t>7000051180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</si>
  <si>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</si>
  <si>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</si>
  <si>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540</t>
  </si>
  <si>
    <t>Межбюджетные трансферты,  передаваемые по соглашениям за счет средств  ПТЭК</t>
  </si>
  <si>
    <t>7000020817</t>
  </si>
  <si>
    <t>Межбюджетные трансферты, расходы на проведение мероприятий по вывозу снега и защите населенных пунктов от угрозы подтопления талыми водами</t>
  </si>
  <si>
    <t>7000020826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</si>
  <si>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</si>
  <si>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7000081030</t>
  </si>
  <si>
    <t>Расходы на финансирование наказов избирателей депутатам Думы Ханты-Мансийского автономного округа-Югры</t>
  </si>
  <si>
    <t>7000085160</t>
  </si>
  <si>
    <t>Реализация мероприятий</t>
  </si>
  <si>
    <t>7000099990</t>
  </si>
  <si>
    <t>312</t>
  </si>
  <si>
    <t>0</t>
  </si>
  <si>
    <t>От 09.07.2020 № 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</si>
</sst>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000000000"/>
    <numFmt numFmtId="166" formatCode="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65" fontId="7" fillId="0" borderId="12" xfId="53" applyNumberFormat="1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>
      <alignment wrapText="1"/>
    </xf>
    <xf numFmtId="166" fontId="7" fillId="33" borderId="13" xfId="33" applyNumberFormat="1" applyFont="1" applyFill="1" applyBorder="1" applyAlignment="1" applyProtection="1">
      <alignment vertical="center" wrapText="1"/>
      <protection hidden="1"/>
    </xf>
    <xf numFmtId="0" fontId="2" fillId="0" borderId="11" xfId="0" applyFont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49" fontId="7" fillId="0" borderId="10" xfId="54" applyNumberFormat="1" applyFont="1" applyFill="1" applyBorder="1" applyAlignment="1" applyProtection="1">
      <alignment horizontal="center" vertical="center"/>
      <protection hidden="1"/>
    </xf>
    <xf numFmtId="166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7" fillId="33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center" vertical="center"/>
    </xf>
    <xf numFmtId="49" fontId="3" fillId="0" borderId="10" xfId="54" applyNumberFormat="1" applyFont="1" applyFill="1" applyBorder="1" applyAlignment="1" applyProtection="1">
      <alignment horizontal="center" vertical="center"/>
      <protection hidden="1"/>
    </xf>
    <xf numFmtId="166" fontId="7" fillId="0" borderId="14" xfId="54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Alignment="1">
      <alignment horizontal="justify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66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166" fontId="2" fillId="0" borderId="10" xfId="54" applyNumberFormat="1" applyFont="1" applyFill="1" applyBorder="1" applyAlignment="1" applyProtection="1">
      <alignment vertical="center" wrapText="1"/>
      <protection hidden="1"/>
    </xf>
    <xf numFmtId="166" fontId="7" fillId="0" borderId="10" xfId="54" applyNumberFormat="1" applyFont="1" applyFill="1" applyBorder="1" applyAlignment="1" applyProtection="1">
      <alignment vertical="center" wrapText="1"/>
      <protection hidden="1"/>
    </xf>
    <xf numFmtId="166" fontId="7" fillId="0" borderId="10" xfId="54" applyNumberFormat="1" applyFont="1" applyFill="1" applyBorder="1" applyAlignment="1" applyProtection="1">
      <alignment vertical="center" wrapText="1"/>
      <protection hidden="1"/>
    </xf>
    <xf numFmtId="166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6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166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left" vertical="center" wrapText="1"/>
    </xf>
    <xf numFmtId="166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6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4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="57" zoomScaleNormal="57" zoomScalePageLayoutView="0" workbookViewId="0" topLeftCell="A1">
      <selection activeCell="F5" sqref="F5"/>
    </sheetView>
  </sheetViews>
  <sheetFormatPr defaultColWidth="9.140625" defaultRowHeight="15"/>
  <cols>
    <col min="1" max="1" width="56.140625" style="1" customWidth="1"/>
    <col min="2" max="2" width="19.28125" style="2" customWidth="1"/>
    <col min="3" max="3" width="6.00390625" style="2" customWidth="1"/>
    <col min="4" max="4" width="18.421875" style="3" customWidth="1"/>
    <col min="5" max="6" width="18.421875" style="4" customWidth="1"/>
    <col min="7" max="16384" width="9.140625" style="1" customWidth="1"/>
  </cols>
  <sheetData>
    <row r="1" spans="4:6" ht="18.75">
      <c r="D1" s="56" t="s">
        <v>0</v>
      </c>
      <c r="E1" s="56"/>
      <c r="F1" s="56"/>
    </row>
    <row r="2" spans="4:6" ht="18.75">
      <c r="D2" s="56" t="s">
        <v>1</v>
      </c>
      <c r="E2" s="56"/>
      <c r="F2" s="56"/>
    </row>
    <row r="3" spans="4:6" ht="18.75">
      <c r="D3" s="56" t="s">
        <v>2</v>
      </c>
      <c r="E3" s="56"/>
      <c r="F3" s="56"/>
    </row>
    <row r="4" spans="4:6" ht="18.75">
      <c r="D4" s="56" t="s">
        <v>115</v>
      </c>
      <c r="E4" s="56"/>
      <c r="F4" s="56"/>
    </row>
    <row r="5" spans="5:6" ht="18.75">
      <c r="E5" s="5"/>
      <c r="F5" s="5"/>
    </row>
    <row r="6" spans="1:6" ht="29.25" customHeight="1">
      <c r="A6" s="57" t="s">
        <v>3</v>
      </c>
      <c r="B6" s="57"/>
      <c r="C6" s="57"/>
      <c r="D6" s="57"/>
      <c r="E6" s="57"/>
      <c r="F6" s="57"/>
    </row>
    <row r="7" spans="1:6" ht="75" customHeight="1">
      <c r="A7" s="57"/>
      <c r="B7" s="57"/>
      <c r="C7" s="57"/>
      <c r="D7" s="57"/>
      <c r="E7" s="57"/>
      <c r="F7" s="57" t="s">
        <v>4</v>
      </c>
    </row>
    <row r="8" spans="1:6" ht="18.75">
      <c r="A8" s="6"/>
      <c r="B8" s="7"/>
      <c r="C8" s="7"/>
      <c r="D8" s="8"/>
      <c r="E8" s="9"/>
      <c r="F8" s="10" t="s">
        <v>5</v>
      </c>
    </row>
    <row r="9" spans="1:6" ht="18.75" customHeight="1">
      <c r="A9" s="58" t="s">
        <v>6</v>
      </c>
      <c r="B9" s="59" t="s">
        <v>7</v>
      </c>
      <c r="C9" s="59" t="s">
        <v>8</v>
      </c>
      <c r="D9" s="60" t="s">
        <v>9</v>
      </c>
      <c r="E9" s="61" t="s">
        <v>10</v>
      </c>
      <c r="F9" s="61"/>
    </row>
    <row r="10" spans="1:6" ht="187.5">
      <c r="A10" s="58"/>
      <c r="B10" s="59"/>
      <c r="C10" s="59"/>
      <c r="D10" s="60"/>
      <c r="E10" s="14" t="s">
        <v>11</v>
      </c>
      <c r="F10" s="15" t="s">
        <v>12</v>
      </c>
    </row>
    <row r="11" spans="1:6" ht="18.75">
      <c r="A11" s="11">
        <v>1</v>
      </c>
      <c r="B11" s="12" t="s">
        <v>13</v>
      </c>
      <c r="C11" s="12" t="s">
        <v>14</v>
      </c>
      <c r="D11" s="13" t="s">
        <v>15</v>
      </c>
      <c r="E11" s="13" t="s">
        <v>16</v>
      </c>
      <c r="F11" s="13" t="s">
        <v>17</v>
      </c>
    </row>
    <row r="12" spans="1:8" s="19" customFormat="1" ht="18.75">
      <c r="A12" s="16" t="s">
        <v>18</v>
      </c>
      <c r="B12" s="17"/>
      <c r="C12" s="17"/>
      <c r="D12" s="18">
        <f aca="true" t="shared" si="0" ref="D12:D22">E12+F12</f>
        <v>40872238.94</v>
      </c>
      <c r="E12" s="18">
        <f>E13+E85</f>
        <v>40265446.15</v>
      </c>
      <c r="F12" s="18">
        <f>F13+F85</f>
        <v>606792.79</v>
      </c>
      <c r="H12" s="20"/>
    </row>
    <row r="13" spans="1:8" s="19" customFormat="1" ht="18.75">
      <c r="A13" s="21" t="s">
        <v>19</v>
      </c>
      <c r="B13" s="17"/>
      <c r="C13" s="17"/>
      <c r="D13" s="18">
        <f t="shared" si="0"/>
        <v>28606808.97</v>
      </c>
      <c r="E13" s="18">
        <f>E23+E32+E37+E39+E41+E46+E48+E51+E56+E58+E60+E64+E68+E70+E84</f>
        <v>28269016.18</v>
      </c>
      <c r="F13" s="18">
        <f>F23+F32+F39+F46+F48+F51+F56+F58+F60+F64+F68+F70+F84+F37</f>
        <v>337792.79000000004</v>
      </c>
      <c r="H13" s="20"/>
    </row>
    <row r="14" spans="1:8" s="19" customFormat="1" ht="18.75" customHeight="1">
      <c r="A14" s="62" t="s">
        <v>20</v>
      </c>
      <c r="B14" s="12" t="s">
        <v>21</v>
      </c>
      <c r="C14" s="12" t="s">
        <v>22</v>
      </c>
      <c r="D14" s="22">
        <f t="shared" si="0"/>
        <v>3936935</v>
      </c>
      <c r="E14" s="22">
        <v>3936935</v>
      </c>
      <c r="F14" s="22"/>
      <c r="H14" s="20"/>
    </row>
    <row r="15" spans="1:8" s="19" customFormat="1" ht="18.75">
      <c r="A15" s="62"/>
      <c r="B15" s="12" t="s">
        <v>21</v>
      </c>
      <c r="C15" s="12" t="s">
        <v>23</v>
      </c>
      <c r="D15" s="22">
        <f t="shared" si="0"/>
        <v>27075</v>
      </c>
      <c r="E15" s="22">
        <v>27075</v>
      </c>
      <c r="F15" s="22"/>
      <c r="H15" s="20"/>
    </row>
    <row r="16" spans="1:8" s="19" customFormat="1" ht="18.75">
      <c r="A16" s="62"/>
      <c r="B16" s="12" t="s">
        <v>21</v>
      </c>
      <c r="C16" s="12" t="s">
        <v>24</v>
      </c>
      <c r="D16" s="22">
        <f t="shared" si="0"/>
        <v>1104175</v>
      </c>
      <c r="E16" s="22">
        <v>1104175</v>
      </c>
      <c r="F16" s="22"/>
      <c r="H16" s="20"/>
    </row>
    <row r="17" spans="1:8" s="19" customFormat="1" ht="18.75">
      <c r="A17" s="62"/>
      <c r="B17" s="12" t="s">
        <v>21</v>
      </c>
      <c r="C17" s="12" t="s">
        <v>25</v>
      </c>
      <c r="D17" s="22">
        <f t="shared" si="0"/>
        <v>2465957.99</v>
      </c>
      <c r="E17" s="22">
        <v>2465957.99</v>
      </c>
      <c r="F17" s="22"/>
      <c r="H17" s="20"/>
    </row>
    <row r="18" spans="1:8" s="19" customFormat="1" ht="18.75">
      <c r="A18" s="62"/>
      <c r="B18" s="12" t="s">
        <v>21</v>
      </c>
      <c r="C18" s="12" t="s">
        <v>26</v>
      </c>
      <c r="D18" s="22">
        <f t="shared" si="0"/>
        <v>20000</v>
      </c>
      <c r="E18" s="22">
        <v>20000</v>
      </c>
      <c r="F18" s="22"/>
      <c r="H18" s="20"/>
    </row>
    <row r="19" spans="1:8" s="19" customFormat="1" ht="18.75">
      <c r="A19" s="62"/>
      <c r="B19" s="12" t="s">
        <v>21</v>
      </c>
      <c r="C19" s="12" t="s">
        <v>27</v>
      </c>
      <c r="D19" s="22">
        <f t="shared" si="0"/>
        <v>5000</v>
      </c>
      <c r="E19" s="22">
        <v>5000</v>
      </c>
      <c r="F19" s="22"/>
      <c r="H19" s="20"/>
    </row>
    <row r="20" spans="1:8" s="19" customFormat="1" ht="18.75">
      <c r="A20" s="62"/>
      <c r="B20" s="12" t="s">
        <v>21</v>
      </c>
      <c r="C20" s="12" t="s">
        <v>28</v>
      </c>
      <c r="D20" s="22">
        <f t="shared" si="0"/>
        <v>5000</v>
      </c>
      <c r="E20" s="22">
        <v>5000</v>
      </c>
      <c r="F20" s="22"/>
      <c r="H20" s="20"/>
    </row>
    <row r="21" spans="1:6" s="19" customFormat="1" ht="150">
      <c r="A21" s="23" t="s">
        <v>29</v>
      </c>
      <c r="B21" s="12" t="s">
        <v>30</v>
      </c>
      <c r="C21" s="12" t="s">
        <v>25</v>
      </c>
      <c r="D21" s="22">
        <f t="shared" si="0"/>
        <v>300000</v>
      </c>
      <c r="E21" s="22">
        <v>0</v>
      </c>
      <c r="F21" s="22">
        <v>300000</v>
      </c>
    </row>
    <row r="22" spans="1:6" s="19" customFormat="1" ht="56.25">
      <c r="A22" s="23" t="s">
        <v>31</v>
      </c>
      <c r="B22" s="12" t="s">
        <v>32</v>
      </c>
      <c r="C22" s="12" t="s">
        <v>25</v>
      </c>
      <c r="D22" s="22">
        <f t="shared" si="0"/>
        <v>3030.3</v>
      </c>
      <c r="E22" s="22">
        <v>3030.3</v>
      </c>
      <c r="F22" s="22">
        <v>0</v>
      </c>
    </row>
    <row r="23" spans="1:6" s="19" customFormat="1" ht="18.75" customHeight="1">
      <c r="A23" s="63" t="s">
        <v>33</v>
      </c>
      <c r="B23" s="63"/>
      <c r="C23" s="63"/>
      <c r="D23" s="18">
        <f>D22+D21+D20+D19+D18+D17+D16+D15+D14</f>
        <v>7867173.29</v>
      </c>
      <c r="E23" s="18">
        <f>E22+E21+E20+E19+E18+E17+E16+E15+E14</f>
        <v>7567173.29</v>
      </c>
      <c r="F23" s="18">
        <f>F22+F21+F20+F19+F18+F17+F16+F15+F14</f>
        <v>300000</v>
      </c>
    </row>
    <row r="24" spans="1:6" s="25" customFormat="1" ht="18.75" customHeight="1">
      <c r="A24" s="64" t="s">
        <v>34</v>
      </c>
      <c r="B24" s="12" t="s">
        <v>35</v>
      </c>
      <c r="C24" s="12" t="s">
        <v>22</v>
      </c>
      <c r="D24" s="22">
        <f aca="true" t="shared" si="1" ref="D24:D31">E24+F24</f>
        <v>1287325.89</v>
      </c>
      <c r="E24" s="22">
        <v>1287325.89</v>
      </c>
      <c r="F24" s="22">
        <v>0</v>
      </c>
    </row>
    <row r="25" spans="1:6" s="25" customFormat="1" ht="18.75">
      <c r="A25" s="64"/>
      <c r="B25" s="12" t="s">
        <v>35</v>
      </c>
      <c r="C25" s="12" t="s">
        <v>23</v>
      </c>
      <c r="D25" s="22">
        <f t="shared" si="1"/>
        <v>29520</v>
      </c>
      <c r="E25" s="22">
        <v>29520</v>
      </c>
      <c r="F25" s="22">
        <v>0</v>
      </c>
    </row>
    <row r="26" spans="1:6" s="25" customFormat="1" ht="18.75">
      <c r="A26" s="64"/>
      <c r="B26" s="12" t="s">
        <v>35</v>
      </c>
      <c r="C26" s="12" t="s">
        <v>24</v>
      </c>
      <c r="D26" s="22">
        <f t="shared" si="1"/>
        <v>389526</v>
      </c>
      <c r="E26" s="22">
        <v>389526</v>
      </c>
      <c r="F26" s="22">
        <v>0</v>
      </c>
    </row>
    <row r="27" spans="1:6" s="25" customFormat="1" ht="18.75">
      <c r="A27" s="64"/>
      <c r="B27" s="12" t="s">
        <v>35</v>
      </c>
      <c r="C27" s="12" t="s">
        <v>25</v>
      </c>
      <c r="D27" s="22">
        <f t="shared" si="1"/>
        <v>418430</v>
      </c>
      <c r="E27" s="22">
        <v>418430</v>
      </c>
      <c r="F27" s="22">
        <v>0</v>
      </c>
    </row>
    <row r="28" spans="1:6" s="19" customFormat="1" ht="21.75" customHeight="1" hidden="1">
      <c r="A28" s="65" t="s">
        <v>36</v>
      </c>
      <c r="B28" s="12" t="s">
        <v>37</v>
      </c>
      <c r="C28" s="26" t="s">
        <v>38</v>
      </c>
      <c r="D28" s="22">
        <f t="shared" si="1"/>
        <v>0</v>
      </c>
      <c r="E28" s="22"/>
      <c r="F28" s="22">
        <v>0</v>
      </c>
    </row>
    <row r="29" spans="1:6" s="19" customFormat="1" ht="27" customHeight="1" hidden="1">
      <c r="A29" s="65"/>
      <c r="B29" s="12" t="s">
        <v>37</v>
      </c>
      <c r="C29" s="27" t="s">
        <v>39</v>
      </c>
      <c r="D29" s="22">
        <f t="shared" si="1"/>
        <v>0</v>
      </c>
      <c r="E29" s="22"/>
      <c r="F29" s="22">
        <v>0</v>
      </c>
    </row>
    <row r="30" spans="1:6" s="19" customFormat="1" ht="18.75" hidden="1">
      <c r="A30" s="65"/>
      <c r="B30" s="12" t="s">
        <v>40</v>
      </c>
      <c r="C30" s="27" t="s">
        <v>38</v>
      </c>
      <c r="D30" s="22">
        <f t="shared" si="1"/>
        <v>0</v>
      </c>
      <c r="E30" s="22"/>
      <c r="F30" s="22">
        <v>0</v>
      </c>
    </row>
    <row r="31" spans="1:6" s="19" customFormat="1" ht="18.75" hidden="1">
      <c r="A31" s="65"/>
      <c r="B31" s="12" t="s">
        <v>40</v>
      </c>
      <c r="C31" s="27" t="s">
        <v>38</v>
      </c>
      <c r="D31" s="22">
        <f t="shared" si="1"/>
        <v>0</v>
      </c>
      <c r="E31" s="22"/>
      <c r="F31" s="22">
        <v>0</v>
      </c>
    </row>
    <row r="32" spans="1:6" s="19" customFormat="1" ht="18.75" customHeight="1">
      <c r="A32" s="66" t="s">
        <v>33</v>
      </c>
      <c r="B32" s="66"/>
      <c r="C32" s="66"/>
      <c r="D32" s="18">
        <f>D24+D25+D26+D27</f>
        <v>2124801.8899999997</v>
      </c>
      <c r="E32" s="18">
        <f>E24+E25+E26+E27</f>
        <v>2124801.8899999997</v>
      </c>
      <c r="F32" s="18">
        <f>F24+F25+F26+F27</f>
        <v>0</v>
      </c>
    </row>
    <row r="33" spans="1:6" s="32" customFormat="1" ht="94.5" customHeight="1">
      <c r="A33" s="29" t="s">
        <v>41</v>
      </c>
      <c r="B33" s="30" t="s">
        <v>42</v>
      </c>
      <c r="C33" s="30" t="s">
        <v>43</v>
      </c>
      <c r="D33" s="31">
        <f>E33+F33</f>
        <v>57238.26</v>
      </c>
      <c r="E33" s="31">
        <f>E34</f>
        <v>52633.5</v>
      </c>
      <c r="F33" s="31">
        <f>F34</f>
        <v>4604.76</v>
      </c>
    </row>
    <row r="34" spans="1:6" s="32" customFormat="1" ht="94.5" customHeight="1">
      <c r="A34" s="29" t="s">
        <v>44</v>
      </c>
      <c r="B34" s="33" t="s">
        <v>45</v>
      </c>
      <c r="C34" s="30" t="s">
        <v>43</v>
      </c>
      <c r="D34" s="31">
        <f>E34+F34</f>
        <v>57238.26</v>
      </c>
      <c r="E34" s="31">
        <f>E35+E36</f>
        <v>52633.5</v>
      </c>
      <c r="F34" s="31">
        <f>F35+F36</f>
        <v>4604.76</v>
      </c>
    </row>
    <row r="35" spans="1:6" s="32" customFormat="1" ht="94.5" customHeight="1">
      <c r="A35" s="29" t="s">
        <v>46</v>
      </c>
      <c r="B35" s="33" t="s">
        <v>47</v>
      </c>
      <c r="C35" s="30" t="s">
        <v>25</v>
      </c>
      <c r="D35" s="31">
        <f>E35+F35</f>
        <v>52633.5</v>
      </c>
      <c r="E35" s="31">
        <v>52633.5</v>
      </c>
      <c r="F35" s="31">
        <v>0</v>
      </c>
    </row>
    <row r="36" spans="1:6" s="32" customFormat="1" ht="94.5" customHeight="1">
      <c r="A36" s="29" t="s">
        <v>48</v>
      </c>
      <c r="B36" s="33" t="s">
        <v>49</v>
      </c>
      <c r="C36" s="30" t="s">
        <v>25</v>
      </c>
      <c r="D36" s="31">
        <f>E36+F36</f>
        <v>4604.76</v>
      </c>
      <c r="E36" s="31">
        <v>0</v>
      </c>
      <c r="F36" s="31">
        <v>4604.76</v>
      </c>
    </row>
    <row r="37" spans="1:6" s="19" customFormat="1" ht="18.75" customHeight="1">
      <c r="A37" s="67" t="s">
        <v>33</v>
      </c>
      <c r="B37" s="67"/>
      <c r="C37" s="67"/>
      <c r="D37" s="18">
        <f>D33</f>
        <v>57238.26</v>
      </c>
      <c r="E37" s="18">
        <f>E33</f>
        <v>52633.5</v>
      </c>
      <c r="F37" s="18">
        <f>F33</f>
        <v>4604.76</v>
      </c>
    </row>
    <row r="38" spans="1:6" s="19" customFormat="1" ht="56.25">
      <c r="A38" s="34" t="s">
        <v>50</v>
      </c>
      <c r="B38" s="12" t="s">
        <v>51</v>
      </c>
      <c r="C38" s="27" t="s">
        <v>25</v>
      </c>
      <c r="D38" s="22">
        <f>E38+F38</f>
        <v>14978.42</v>
      </c>
      <c r="E38" s="22">
        <v>14978.42</v>
      </c>
      <c r="F38" s="22">
        <v>0</v>
      </c>
    </row>
    <row r="39" spans="1:6" s="19" customFormat="1" ht="18.75" customHeight="1">
      <c r="A39" s="66" t="s">
        <v>33</v>
      </c>
      <c r="B39" s="66"/>
      <c r="C39" s="66"/>
      <c r="D39" s="18">
        <f>D38</f>
        <v>14978.42</v>
      </c>
      <c r="E39" s="18">
        <f>E38</f>
        <v>14978.42</v>
      </c>
      <c r="F39" s="18">
        <f>F38</f>
        <v>0</v>
      </c>
    </row>
    <row r="40" spans="1:7" s="19" customFormat="1" ht="95.25" customHeight="1">
      <c r="A40" s="35" t="s">
        <v>52</v>
      </c>
      <c r="B40" s="36">
        <v>1250220804</v>
      </c>
      <c r="C40" s="36">
        <v>244</v>
      </c>
      <c r="D40" s="22">
        <f>E40</f>
        <v>1005252</v>
      </c>
      <c r="E40" s="22">
        <v>1005252</v>
      </c>
      <c r="F40" s="22">
        <v>0</v>
      </c>
      <c r="G40" s="37"/>
    </row>
    <row r="41" spans="1:6" s="19" customFormat="1" ht="18.75" customHeight="1">
      <c r="A41" s="28" t="s">
        <v>33</v>
      </c>
      <c r="B41" s="28"/>
      <c r="C41" s="28"/>
      <c r="D41" s="18">
        <f>D40</f>
        <v>1005252</v>
      </c>
      <c r="E41" s="18">
        <f>E40</f>
        <v>1005252</v>
      </c>
      <c r="F41" s="18">
        <v>0</v>
      </c>
    </row>
    <row r="42" spans="1:6" s="19" customFormat="1" ht="150">
      <c r="A42" s="23" t="s">
        <v>53</v>
      </c>
      <c r="B42" s="38" t="s">
        <v>54</v>
      </c>
      <c r="C42" s="12" t="s">
        <v>55</v>
      </c>
      <c r="D42" s="22">
        <f>E42+F42</f>
        <v>6860</v>
      </c>
      <c r="E42" s="22">
        <v>6860</v>
      </c>
      <c r="F42" s="22">
        <v>0</v>
      </c>
    </row>
    <row r="43" spans="1:6" s="19" customFormat="1" ht="45" customHeight="1">
      <c r="A43" s="68" t="s">
        <v>56</v>
      </c>
      <c r="B43" s="27" t="s">
        <v>57</v>
      </c>
      <c r="C43" s="12" t="s">
        <v>55</v>
      </c>
      <c r="D43" s="22">
        <f>E43+F43</f>
        <v>9100</v>
      </c>
      <c r="E43" s="22">
        <v>0</v>
      </c>
      <c r="F43" s="22">
        <v>9100</v>
      </c>
    </row>
    <row r="44" spans="1:6" s="19" customFormat="1" ht="45" customHeight="1">
      <c r="A44" s="68"/>
      <c r="B44" s="27" t="s">
        <v>57</v>
      </c>
      <c r="C44" s="27" t="s">
        <v>25</v>
      </c>
      <c r="D44" s="22">
        <f>E44+F44</f>
        <v>6900</v>
      </c>
      <c r="E44" s="22">
        <v>0</v>
      </c>
      <c r="F44" s="22">
        <v>6900</v>
      </c>
    </row>
    <row r="45" spans="1:6" s="19" customFormat="1" ht="262.5">
      <c r="A45" s="39" t="s">
        <v>58</v>
      </c>
      <c r="B45" s="27" t="s">
        <v>59</v>
      </c>
      <c r="C45" s="27" t="s">
        <v>25</v>
      </c>
      <c r="D45" s="22">
        <f>E45+F45</f>
        <v>0</v>
      </c>
      <c r="E45" s="22">
        <v>0</v>
      </c>
      <c r="F45" s="22">
        <v>0</v>
      </c>
    </row>
    <row r="46" spans="1:6" s="19" customFormat="1" ht="18.75" customHeight="1">
      <c r="A46" s="66" t="s">
        <v>33</v>
      </c>
      <c r="B46" s="66"/>
      <c r="C46" s="66"/>
      <c r="D46" s="18">
        <f>D42+D43+D44</f>
        <v>22860</v>
      </c>
      <c r="E46" s="18">
        <f>E42+E43+E44</f>
        <v>6860</v>
      </c>
      <c r="F46" s="18">
        <f>F42+F43+F44</f>
        <v>16000</v>
      </c>
    </row>
    <row r="47" spans="1:6" s="19" customFormat="1" ht="56.25">
      <c r="A47" s="40" t="s">
        <v>60</v>
      </c>
      <c r="B47" s="41" t="s">
        <v>61</v>
      </c>
      <c r="C47" s="27" t="s">
        <v>25</v>
      </c>
      <c r="D47" s="22">
        <f>E47</f>
        <v>443015</v>
      </c>
      <c r="E47" s="22">
        <v>443015</v>
      </c>
      <c r="F47" s="22">
        <v>0</v>
      </c>
    </row>
    <row r="48" spans="1:6" s="19" customFormat="1" ht="18.75" customHeight="1">
      <c r="A48" s="69" t="s">
        <v>33</v>
      </c>
      <c r="B48" s="69"/>
      <c r="C48" s="69"/>
      <c r="D48" s="18">
        <f>D47</f>
        <v>443015</v>
      </c>
      <c r="E48" s="18">
        <f>E47</f>
        <v>443015</v>
      </c>
      <c r="F48" s="18">
        <f>F47</f>
        <v>0</v>
      </c>
    </row>
    <row r="49" spans="1:6" s="19" customFormat="1" ht="18.75" customHeight="1">
      <c r="A49" s="70" t="s">
        <v>62</v>
      </c>
      <c r="B49" s="71" t="s">
        <v>63</v>
      </c>
      <c r="C49" s="27" t="s">
        <v>38</v>
      </c>
      <c r="D49" s="22">
        <f>E49+F49</f>
        <v>912.47</v>
      </c>
      <c r="E49" s="22">
        <v>0</v>
      </c>
      <c r="F49" s="22">
        <v>912.47</v>
      </c>
    </row>
    <row r="50" spans="1:6" s="19" customFormat="1" ht="39.75" customHeight="1">
      <c r="A50" s="70"/>
      <c r="B50" s="71"/>
      <c r="C50" s="27" t="s">
        <v>39</v>
      </c>
      <c r="D50" s="22">
        <f>E50+F50</f>
        <v>275.56</v>
      </c>
      <c r="E50" s="22">
        <v>0</v>
      </c>
      <c r="F50" s="22">
        <v>275.56</v>
      </c>
    </row>
    <row r="51" spans="1:6" s="19" customFormat="1" ht="18.75" customHeight="1">
      <c r="A51" s="69" t="s">
        <v>33</v>
      </c>
      <c r="B51" s="69"/>
      <c r="C51" s="69"/>
      <c r="D51" s="18">
        <f>D49+D50</f>
        <v>1188.03</v>
      </c>
      <c r="E51" s="18">
        <f>E49+E50</f>
        <v>0</v>
      </c>
      <c r="F51" s="18">
        <f>F49+F50</f>
        <v>1188.03</v>
      </c>
    </row>
    <row r="52" spans="1:6" s="19" customFormat="1" ht="18.75" customHeight="1">
      <c r="A52" s="42"/>
      <c r="B52" s="42"/>
      <c r="C52" s="42"/>
      <c r="D52" s="18"/>
      <c r="E52" s="18"/>
      <c r="F52" s="18"/>
    </row>
    <row r="53" spans="1:6" s="19" customFormat="1" ht="56.25">
      <c r="A53" s="23" t="s">
        <v>64</v>
      </c>
      <c r="B53" s="27" t="s">
        <v>65</v>
      </c>
      <c r="C53" s="27" t="s">
        <v>25</v>
      </c>
      <c r="D53" s="22">
        <f>E53+F53</f>
        <v>3000</v>
      </c>
      <c r="E53" s="22">
        <v>3000</v>
      </c>
      <c r="F53" s="22">
        <v>0</v>
      </c>
    </row>
    <row r="54" spans="1:6" s="19" customFormat="1" ht="56.25">
      <c r="A54" s="43" t="s">
        <v>66</v>
      </c>
      <c r="B54" s="27" t="s">
        <v>67</v>
      </c>
      <c r="C54" s="27" t="s">
        <v>25</v>
      </c>
      <c r="D54" s="22">
        <f>E54+F54</f>
        <v>8630</v>
      </c>
      <c r="E54" s="22">
        <v>8630</v>
      </c>
      <c r="F54" s="22">
        <v>0</v>
      </c>
    </row>
    <row r="55" spans="1:6" s="19" customFormat="1" ht="75">
      <c r="A55" s="43" t="s">
        <v>68</v>
      </c>
      <c r="B55" s="27" t="s">
        <v>69</v>
      </c>
      <c r="C55" s="27" t="s">
        <v>25</v>
      </c>
      <c r="D55" s="22">
        <f>E55+F55</f>
        <v>8630</v>
      </c>
      <c r="E55" s="22">
        <v>8630</v>
      </c>
      <c r="F55" s="22">
        <v>0</v>
      </c>
    </row>
    <row r="56" spans="1:6" s="19" customFormat="1" ht="18.75">
      <c r="A56" s="72" t="s">
        <v>33</v>
      </c>
      <c r="B56" s="72"/>
      <c r="C56" s="72"/>
      <c r="D56" s="18">
        <f>E56+F56</f>
        <v>11630</v>
      </c>
      <c r="E56" s="18">
        <f>E53+E54</f>
        <v>11630</v>
      </c>
      <c r="F56" s="18">
        <v>0</v>
      </c>
    </row>
    <row r="57" spans="1:6" s="19" customFormat="1" ht="75">
      <c r="A57" s="23" t="s">
        <v>70</v>
      </c>
      <c r="B57" s="27" t="s">
        <v>71</v>
      </c>
      <c r="C57" s="27" t="s">
        <v>25</v>
      </c>
      <c r="D57" s="22">
        <f>E57+F57</f>
        <v>2291856.66</v>
      </c>
      <c r="E57" s="22">
        <v>2291856.66</v>
      </c>
      <c r="F57" s="22">
        <v>0</v>
      </c>
    </row>
    <row r="58" spans="1:6" s="19" customFormat="1" ht="18.75">
      <c r="A58" s="73" t="s">
        <v>33</v>
      </c>
      <c r="B58" s="73"/>
      <c r="C58" s="73"/>
      <c r="D58" s="44">
        <f>D57</f>
        <v>2291856.66</v>
      </c>
      <c r="E58" s="44">
        <f>E57</f>
        <v>2291856.66</v>
      </c>
      <c r="F58" s="44">
        <f>F57</f>
        <v>0</v>
      </c>
    </row>
    <row r="59" spans="1:6" s="19" customFormat="1" ht="56.25">
      <c r="A59" s="23" t="s">
        <v>72</v>
      </c>
      <c r="B59" s="27" t="s">
        <v>73</v>
      </c>
      <c r="C59" s="27" t="s">
        <v>25</v>
      </c>
      <c r="D59" s="22">
        <f>E59+F59</f>
        <v>4141209.83</v>
      </c>
      <c r="E59" s="22">
        <v>4141209.83</v>
      </c>
      <c r="F59" s="22">
        <v>0</v>
      </c>
    </row>
    <row r="60" spans="1:6" s="19" customFormat="1" ht="18.75">
      <c r="A60" s="24" t="s">
        <v>33</v>
      </c>
      <c r="B60" s="45"/>
      <c r="C60" s="45"/>
      <c r="D60" s="18">
        <f>D59</f>
        <v>4141209.83</v>
      </c>
      <c r="E60" s="18">
        <f>E59</f>
        <v>4141209.83</v>
      </c>
      <c r="F60" s="18">
        <f>F59</f>
        <v>0</v>
      </c>
    </row>
    <row r="61" spans="1:6" s="19" customFormat="1" ht="18.75" customHeight="1">
      <c r="A61" s="74" t="s">
        <v>74</v>
      </c>
      <c r="B61" s="27" t="s">
        <v>75</v>
      </c>
      <c r="C61" s="27" t="s">
        <v>38</v>
      </c>
      <c r="D61" s="22">
        <f>E61+F61</f>
        <v>8620</v>
      </c>
      <c r="E61" s="22">
        <v>0</v>
      </c>
      <c r="F61" s="22">
        <v>8620</v>
      </c>
    </row>
    <row r="62" spans="1:6" s="19" customFormat="1" ht="18.75">
      <c r="A62" s="74"/>
      <c r="B62" s="27" t="s">
        <v>75</v>
      </c>
      <c r="C62" s="27" t="s">
        <v>39</v>
      </c>
      <c r="D62" s="22">
        <f>E62+F62</f>
        <v>2603</v>
      </c>
      <c r="E62" s="22">
        <v>0</v>
      </c>
      <c r="F62" s="22">
        <v>2603</v>
      </c>
    </row>
    <row r="63" spans="1:6" s="19" customFormat="1" ht="18.75">
      <c r="A63" s="74"/>
      <c r="B63" s="27" t="s">
        <v>75</v>
      </c>
      <c r="C63" s="27" t="s">
        <v>25</v>
      </c>
      <c r="D63" s="22">
        <f>E63+F63</f>
        <v>4777</v>
      </c>
      <c r="E63" s="22">
        <v>0</v>
      </c>
      <c r="F63" s="22">
        <v>4777</v>
      </c>
    </row>
    <row r="64" spans="1:6" s="19" customFormat="1" ht="18.75" customHeight="1">
      <c r="A64" s="75" t="s">
        <v>33</v>
      </c>
      <c r="B64" s="75"/>
      <c r="C64" s="75"/>
      <c r="D64" s="18">
        <f>D61+D62+D63</f>
        <v>16000</v>
      </c>
      <c r="E64" s="18">
        <f>E61+E62+E63</f>
        <v>0</v>
      </c>
      <c r="F64" s="18">
        <f>F61+F62+F63</f>
        <v>16000</v>
      </c>
    </row>
    <row r="65" spans="1:6" s="19" customFormat="1" ht="112.5" hidden="1">
      <c r="A65" s="46" t="s">
        <v>76</v>
      </c>
      <c r="B65" s="27" t="s">
        <v>77</v>
      </c>
      <c r="C65" s="27" t="s">
        <v>25</v>
      </c>
      <c r="D65" s="22">
        <f>E65+F65</f>
        <v>0</v>
      </c>
      <c r="E65" s="22">
        <v>0</v>
      </c>
      <c r="F65" s="22">
        <v>0</v>
      </c>
    </row>
    <row r="66" spans="1:6" s="19" customFormat="1" ht="93.75" hidden="1">
      <c r="A66" s="46" t="s">
        <v>78</v>
      </c>
      <c r="B66" s="27" t="s">
        <v>79</v>
      </c>
      <c r="C66" s="27" t="s">
        <v>25</v>
      </c>
      <c r="D66" s="22">
        <f>E66+F66</f>
        <v>0</v>
      </c>
      <c r="E66" s="22">
        <v>0</v>
      </c>
      <c r="F66" s="22">
        <v>0</v>
      </c>
    </row>
    <row r="67" spans="1:6" s="19" customFormat="1" ht="93.75">
      <c r="A67" s="47" t="s">
        <v>80</v>
      </c>
      <c r="B67" s="27" t="s">
        <v>81</v>
      </c>
      <c r="C67" s="27" t="s">
        <v>25</v>
      </c>
      <c r="D67" s="22">
        <f>E67+F67</f>
        <v>560000</v>
      </c>
      <c r="E67" s="22">
        <v>560000</v>
      </c>
      <c r="F67" s="22">
        <v>0</v>
      </c>
    </row>
    <row r="68" spans="1:6" s="19" customFormat="1" ht="18.75" customHeight="1">
      <c r="A68" s="63" t="s">
        <v>33</v>
      </c>
      <c r="B68" s="63"/>
      <c r="C68" s="63"/>
      <c r="D68" s="18">
        <f>D67</f>
        <v>560000</v>
      </c>
      <c r="E68" s="18">
        <f>E67</f>
        <v>560000</v>
      </c>
      <c r="F68" s="18">
        <f>F67</f>
        <v>0</v>
      </c>
    </row>
    <row r="69" spans="1:6" s="19" customFormat="1" ht="75">
      <c r="A69" s="23" t="s">
        <v>82</v>
      </c>
      <c r="B69" s="27" t="s">
        <v>83</v>
      </c>
      <c r="C69" s="27" t="s">
        <v>25</v>
      </c>
      <c r="D69" s="22">
        <f>E69+F69</f>
        <v>304893.58</v>
      </c>
      <c r="E69" s="22">
        <v>304893.58</v>
      </c>
      <c r="F69" s="22">
        <v>0</v>
      </c>
    </row>
    <row r="70" spans="1:6" s="19" customFormat="1" ht="18.75" customHeight="1">
      <c r="A70" s="63" t="s">
        <v>33</v>
      </c>
      <c r="B70" s="63"/>
      <c r="C70" s="63"/>
      <c r="D70" s="18">
        <f>D69</f>
        <v>304893.58</v>
      </c>
      <c r="E70" s="18">
        <v>304893.58</v>
      </c>
      <c r="F70" s="18">
        <f>F69</f>
        <v>0</v>
      </c>
    </row>
    <row r="71" spans="1:6" s="19" customFormat="1" ht="93.75">
      <c r="A71" s="23" t="s">
        <v>84</v>
      </c>
      <c r="B71" s="12" t="s">
        <v>85</v>
      </c>
      <c r="C71" s="12"/>
      <c r="D71" s="22"/>
      <c r="E71" s="22"/>
      <c r="F71" s="22"/>
    </row>
    <row r="72" spans="1:6" s="19" customFormat="1" ht="18.75" customHeight="1">
      <c r="A72" s="76" t="s">
        <v>86</v>
      </c>
      <c r="B72" s="27" t="s">
        <v>87</v>
      </c>
      <c r="C72" s="27" t="s">
        <v>38</v>
      </c>
      <c r="D72" s="22">
        <f aca="true" t="shared" si="2" ref="D72:D88">E72+F72</f>
        <v>1042354</v>
      </c>
      <c r="E72" s="22">
        <v>1042354</v>
      </c>
      <c r="F72" s="48">
        <v>0</v>
      </c>
    </row>
    <row r="73" spans="1:6" s="19" customFormat="1" ht="18.75">
      <c r="A73" s="76"/>
      <c r="B73" s="27" t="s">
        <v>87</v>
      </c>
      <c r="C73" s="27" t="s">
        <v>39</v>
      </c>
      <c r="D73" s="22">
        <f t="shared" si="2"/>
        <v>314760</v>
      </c>
      <c r="E73" s="22">
        <v>314760</v>
      </c>
      <c r="F73" s="48">
        <v>0</v>
      </c>
    </row>
    <row r="74" spans="1:6" s="19" customFormat="1" ht="18.75" customHeight="1">
      <c r="A74" s="77" t="s">
        <v>88</v>
      </c>
      <c r="B74" s="26" t="s">
        <v>89</v>
      </c>
      <c r="C74" s="27" t="s">
        <v>38</v>
      </c>
      <c r="D74" s="22">
        <f t="shared" si="2"/>
        <v>2009673</v>
      </c>
      <c r="E74" s="22">
        <v>2009673</v>
      </c>
      <c r="F74" s="48">
        <v>0</v>
      </c>
    </row>
    <row r="75" spans="1:6" s="19" customFormat="1" ht="18.75">
      <c r="A75" s="77"/>
      <c r="B75" s="26" t="s">
        <v>89</v>
      </c>
      <c r="C75" s="27" t="s">
        <v>90</v>
      </c>
      <c r="D75" s="22">
        <f t="shared" si="2"/>
        <v>111000</v>
      </c>
      <c r="E75" s="22">
        <v>111000</v>
      </c>
      <c r="F75" s="48">
        <v>0</v>
      </c>
    </row>
    <row r="76" spans="1:6" s="19" customFormat="1" ht="18.75">
      <c r="A76" s="77"/>
      <c r="B76" s="26" t="s">
        <v>89</v>
      </c>
      <c r="C76" s="27" t="s">
        <v>39</v>
      </c>
      <c r="D76" s="22">
        <f t="shared" si="2"/>
        <v>603100</v>
      </c>
      <c r="E76" s="22">
        <v>603100</v>
      </c>
      <c r="F76" s="48">
        <v>0</v>
      </c>
    </row>
    <row r="77" spans="1:9" s="19" customFormat="1" ht="18.75" customHeight="1">
      <c r="A77" s="77" t="s">
        <v>91</v>
      </c>
      <c r="B77" s="27" t="s">
        <v>92</v>
      </c>
      <c r="C77" s="27" t="s">
        <v>38</v>
      </c>
      <c r="D77" s="22">
        <f t="shared" si="2"/>
        <v>2963725</v>
      </c>
      <c r="E77" s="22">
        <v>2963725</v>
      </c>
      <c r="F77" s="22">
        <v>0</v>
      </c>
      <c r="G77" s="49"/>
      <c r="H77" s="49"/>
      <c r="I77" s="49"/>
    </row>
    <row r="78" spans="1:9" s="19" customFormat="1" ht="18.75">
      <c r="A78" s="77"/>
      <c r="B78" s="27" t="s">
        <v>92</v>
      </c>
      <c r="C78" s="27" t="s">
        <v>90</v>
      </c>
      <c r="D78" s="22">
        <f t="shared" si="2"/>
        <v>121275</v>
      </c>
      <c r="E78" s="22">
        <v>121275</v>
      </c>
      <c r="F78" s="22">
        <v>0</v>
      </c>
      <c r="G78" s="49"/>
      <c r="H78" s="49"/>
      <c r="I78" s="49"/>
    </row>
    <row r="79" spans="1:9" s="19" customFormat="1" ht="18.75">
      <c r="A79" s="77"/>
      <c r="B79" s="27" t="s">
        <v>92</v>
      </c>
      <c r="C79" s="27" t="s">
        <v>39</v>
      </c>
      <c r="D79" s="22">
        <f t="shared" si="2"/>
        <v>900000</v>
      </c>
      <c r="E79" s="22">
        <v>900000</v>
      </c>
      <c r="F79" s="22">
        <v>0</v>
      </c>
      <c r="G79" s="49"/>
      <c r="H79" s="49"/>
      <c r="I79" s="49"/>
    </row>
    <row r="80" spans="1:9" s="19" customFormat="1" ht="18.75" customHeight="1">
      <c r="A80" s="78" t="s">
        <v>93</v>
      </c>
      <c r="B80" s="50">
        <v>8010002440</v>
      </c>
      <c r="C80" s="27" t="s">
        <v>25</v>
      </c>
      <c r="D80" s="22">
        <f t="shared" si="2"/>
        <v>1094400</v>
      </c>
      <c r="E80" s="22">
        <v>1094400</v>
      </c>
      <c r="F80" s="22">
        <v>0</v>
      </c>
      <c r="G80" s="49"/>
      <c r="H80" s="49"/>
      <c r="I80" s="49"/>
    </row>
    <row r="81" spans="1:9" s="19" customFormat="1" ht="18.75">
      <c r="A81" s="78"/>
      <c r="B81" s="50">
        <v>8010002440</v>
      </c>
      <c r="C81" s="27" t="s">
        <v>94</v>
      </c>
      <c r="D81" s="22">
        <f t="shared" si="2"/>
        <v>55000</v>
      </c>
      <c r="E81" s="22">
        <v>55000</v>
      </c>
      <c r="F81" s="22">
        <v>0</v>
      </c>
      <c r="G81" s="49"/>
      <c r="H81" s="49"/>
      <c r="I81" s="49"/>
    </row>
    <row r="82" spans="1:9" s="19" customFormat="1" ht="18.75" customHeight="1">
      <c r="A82" s="79" t="s">
        <v>95</v>
      </c>
      <c r="B82" s="27" t="s">
        <v>96</v>
      </c>
      <c r="C82" s="27" t="s">
        <v>25</v>
      </c>
      <c r="D82" s="22">
        <f t="shared" si="2"/>
        <v>509425.01</v>
      </c>
      <c r="E82" s="22">
        <v>509425.01</v>
      </c>
      <c r="F82" s="22">
        <v>0</v>
      </c>
      <c r="G82" s="49"/>
      <c r="H82" s="49"/>
      <c r="I82" s="49"/>
    </row>
    <row r="83" spans="1:9" s="19" customFormat="1" ht="18.75">
      <c r="A83" s="79"/>
      <c r="B83" s="27" t="s">
        <v>96</v>
      </c>
      <c r="C83" s="27" t="s">
        <v>25</v>
      </c>
      <c r="D83" s="22">
        <f t="shared" si="2"/>
        <v>20000</v>
      </c>
      <c r="E83" s="22">
        <v>20000</v>
      </c>
      <c r="F83" s="22">
        <v>0</v>
      </c>
      <c r="G83" s="49"/>
      <c r="H83" s="49"/>
      <c r="I83" s="49"/>
    </row>
    <row r="84" spans="1:9" s="19" customFormat="1" ht="18.75" customHeight="1">
      <c r="A84" s="63" t="s">
        <v>33</v>
      </c>
      <c r="B84" s="63" t="s">
        <v>65</v>
      </c>
      <c r="C84" s="63" t="s">
        <v>38</v>
      </c>
      <c r="D84" s="18">
        <f t="shared" si="2"/>
        <v>9744712.01</v>
      </c>
      <c r="E84" s="18">
        <f>E83+E82+E81+E80+E79+E78+E77+E76+E75+E74+E73+E72</f>
        <v>9744712.01</v>
      </c>
      <c r="F84" s="18">
        <v>0</v>
      </c>
      <c r="G84" s="49"/>
      <c r="H84" s="49"/>
      <c r="I84" s="49"/>
    </row>
    <row r="85" spans="1:9" s="19" customFormat="1" ht="18.75">
      <c r="A85" s="51" t="s">
        <v>97</v>
      </c>
      <c r="B85" s="45"/>
      <c r="C85" s="45"/>
      <c r="D85" s="18">
        <f t="shared" si="2"/>
        <v>12265429.969999999</v>
      </c>
      <c r="E85" s="18">
        <f>E89+E90+E91+E97+E98+E92+E93+E94+E95</f>
        <v>11996429.969999999</v>
      </c>
      <c r="F85" s="18">
        <f>F89+F95</f>
        <v>269000</v>
      </c>
      <c r="G85" s="49"/>
      <c r="H85" s="49"/>
      <c r="I85" s="49"/>
    </row>
    <row r="86" spans="1:9" s="19" customFormat="1" ht="18.75" customHeight="1">
      <c r="A86" s="64" t="s">
        <v>98</v>
      </c>
      <c r="B86" s="27" t="s">
        <v>99</v>
      </c>
      <c r="C86" s="27" t="s">
        <v>38</v>
      </c>
      <c r="D86" s="22">
        <f t="shared" si="2"/>
        <v>165400</v>
      </c>
      <c r="E86" s="22">
        <v>0</v>
      </c>
      <c r="F86" s="22">
        <v>165400</v>
      </c>
      <c r="G86" s="49"/>
      <c r="H86" s="49"/>
      <c r="I86" s="49"/>
    </row>
    <row r="87" spans="1:9" s="19" customFormat="1" ht="18.75">
      <c r="A87" s="64"/>
      <c r="B87" s="27" t="s">
        <v>99</v>
      </c>
      <c r="C87" s="27" t="s">
        <v>39</v>
      </c>
      <c r="D87" s="22">
        <f t="shared" si="2"/>
        <v>50000</v>
      </c>
      <c r="E87" s="22">
        <v>0</v>
      </c>
      <c r="F87" s="22">
        <v>50000</v>
      </c>
      <c r="G87" s="49"/>
      <c r="H87" s="49"/>
      <c r="I87" s="49"/>
    </row>
    <row r="88" spans="1:9" s="19" customFormat="1" ht="18.75">
      <c r="A88" s="64"/>
      <c r="B88" s="27" t="s">
        <v>99</v>
      </c>
      <c r="C88" s="27" t="s">
        <v>25</v>
      </c>
      <c r="D88" s="22">
        <f t="shared" si="2"/>
        <v>3600</v>
      </c>
      <c r="E88" s="22">
        <v>0</v>
      </c>
      <c r="F88" s="22">
        <v>3600</v>
      </c>
      <c r="G88" s="49"/>
      <c r="H88" s="49"/>
      <c r="I88" s="49"/>
    </row>
    <row r="89" spans="1:9" s="19" customFormat="1" ht="18.75">
      <c r="A89" s="80" t="s">
        <v>33</v>
      </c>
      <c r="B89" s="80"/>
      <c r="C89" s="80"/>
      <c r="D89" s="18">
        <f>D86+D87+D88</f>
        <v>219000</v>
      </c>
      <c r="E89" s="18">
        <f>E86+E87+E88</f>
        <v>0</v>
      </c>
      <c r="F89" s="18">
        <f>F86+F87+F88</f>
        <v>219000</v>
      </c>
      <c r="G89" s="49"/>
      <c r="H89" s="49"/>
      <c r="I89" s="49"/>
    </row>
    <row r="90" spans="1:9" s="19" customFormat="1" ht="131.25">
      <c r="A90" s="52" t="s">
        <v>100</v>
      </c>
      <c r="B90" s="27" t="s">
        <v>101</v>
      </c>
      <c r="C90" s="27" t="s">
        <v>102</v>
      </c>
      <c r="D90" s="22">
        <f>E90+F90</f>
        <v>2597826.1</v>
      </c>
      <c r="E90" s="22">
        <v>2597826.1</v>
      </c>
      <c r="F90" s="22">
        <v>0</v>
      </c>
      <c r="G90" s="49"/>
      <c r="H90" s="49"/>
      <c r="I90" s="49"/>
    </row>
    <row r="91" spans="1:9" s="19" customFormat="1" ht="37.5">
      <c r="A91" s="52" t="s">
        <v>103</v>
      </c>
      <c r="B91" s="27" t="s">
        <v>104</v>
      </c>
      <c r="C91" s="27" t="s">
        <v>25</v>
      </c>
      <c r="D91" s="22">
        <f>E91+F91</f>
        <v>8798503.87</v>
      </c>
      <c r="E91" s="22">
        <v>8798503.87</v>
      </c>
      <c r="F91" s="22">
        <v>0</v>
      </c>
      <c r="G91" s="49"/>
      <c r="H91" s="49"/>
      <c r="I91" s="49"/>
    </row>
    <row r="92" spans="1:9" s="19" customFormat="1" ht="75">
      <c r="A92" s="53" t="s">
        <v>105</v>
      </c>
      <c r="B92" s="27" t="s">
        <v>106</v>
      </c>
      <c r="C92" s="27" t="s">
        <v>25</v>
      </c>
      <c r="D92" s="22">
        <f>E92</f>
        <v>100000</v>
      </c>
      <c r="E92" s="22">
        <v>100000</v>
      </c>
      <c r="F92" s="22">
        <v>0</v>
      </c>
      <c r="G92" s="49"/>
      <c r="H92" s="49"/>
      <c r="I92" s="49"/>
    </row>
    <row r="93" spans="1:9" s="19" customFormat="1" ht="38.25" customHeight="1">
      <c r="A93" s="81" t="s">
        <v>107</v>
      </c>
      <c r="B93" s="82" t="s">
        <v>108</v>
      </c>
      <c r="C93" s="27" t="s">
        <v>22</v>
      </c>
      <c r="D93" s="22">
        <f>E93+F93</f>
        <v>291935.48</v>
      </c>
      <c r="E93" s="22">
        <v>291935.48</v>
      </c>
      <c r="F93" s="22">
        <v>0</v>
      </c>
      <c r="G93" s="49"/>
      <c r="H93" s="49"/>
      <c r="I93" s="49"/>
    </row>
    <row r="94" spans="1:9" s="19" customFormat="1" ht="38.25" customHeight="1">
      <c r="A94" s="81"/>
      <c r="B94" s="82"/>
      <c r="C94" s="27" t="s">
        <v>24</v>
      </c>
      <c r="D94" s="22">
        <f>E94+F94</f>
        <v>88164.52</v>
      </c>
      <c r="E94" s="22">
        <v>88164.52</v>
      </c>
      <c r="F94" s="22">
        <v>0</v>
      </c>
      <c r="G94" s="49"/>
      <c r="H94" s="49"/>
      <c r="I94" s="49"/>
    </row>
    <row r="95" spans="1:9" s="19" customFormat="1" ht="56.25">
      <c r="A95" s="54" t="s">
        <v>109</v>
      </c>
      <c r="B95" s="27" t="s">
        <v>110</v>
      </c>
      <c r="C95" s="27" t="s">
        <v>25</v>
      </c>
      <c r="D95" s="22">
        <f>E95+F95</f>
        <v>50000</v>
      </c>
      <c r="E95" s="22">
        <v>0</v>
      </c>
      <c r="F95" s="22">
        <v>50000</v>
      </c>
      <c r="G95" s="49"/>
      <c r="H95" s="49"/>
      <c r="I95" s="49"/>
    </row>
    <row r="96" spans="1:9" s="19" customFormat="1" ht="18.75">
      <c r="A96" s="53"/>
      <c r="B96" s="27"/>
      <c r="C96" s="27"/>
      <c r="D96" s="22"/>
      <c r="E96" s="22"/>
      <c r="F96" s="22"/>
      <c r="G96" s="49"/>
      <c r="H96" s="49"/>
      <c r="I96" s="49"/>
    </row>
    <row r="97" spans="1:9" s="19" customFormat="1" ht="18.75">
      <c r="A97" s="55" t="s">
        <v>111</v>
      </c>
      <c r="B97" s="27" t="s">
        <v>112</v>
      </c>
      <c r="C97" s="27" t="s">
        <v>113</v>
      </c>
      <c r="D97" s="22">
        <f>E97+F97</f>
        <v>120000</v>
      </c>
      <c r="E97" s="22">
        <v>120000</v>
      </c>
      <c r="F97" s="22">
        <v>0</v>
      </c>
      <c r="G97" s="49"/>
      <c r="H97" s="49"/>
      <c r="I97" s="49"/>
    </row>
    <row r="98" spans="1:6" ht="18.75">
      <c r="A98" s="55" t="s">
        <v>111</v>
      </c>
      <c r="B98" s="27" t="s">
        <v>112</v>
      </c>
      <c r="C98" s="27" t="s">
        <v>114</v>
      </c>
      <c r="D98" s="22">
        <f>E98+F98</f>
        <v>0</v>
      </c>
      <c r="E98" s="22">
        <v>0</v>
      </c>
      <c r="F98" s="22">
        <v>0</v>
      </c>
    </row>
  </sheetData>
  <sheetProtection selectLockedCells="1" selectUnlockedCells="1"/>
  <mergeCells count="39">
    <mergeCell ref="A84:C84"/>
    <mergeCell ref="A86:A88"/>
    <mergeCell ref="A89:C89"/>
    <mergeCell ref="A93:A94"/>
    <mergeCell ref="B93:B94"/>
    <mergeCell ref="A70:C70"/>
    <mergeCell ref="A72:A73"/>
    <mergeCell ref="A74:A76"/>
    <mergeCell ref="A77:A79"/>
    <mergeCell ref="A80:A81"/>
    <mergeCell ref="A82:A83"/>
    <mergeCell ref="A51:C51"/>
    <mergeCell ref="A56:C56"/>
    <mergeCell ref="A58:C58"/>
    <mergeCell ref="A61:A63"/>
    <mergeCell ref="A64:C64"/>
    <mergeCell ref="A68:C68"/>
    <mergeCell ref="A39:C39"/>
    <mergeCell ref="A43:A44"/>
    <mergeCell ref="A46:C46"/>
    <mergeCell ref="A48:C48"/>
    <mergeCell ref="A49:A50"/>
    <mergeCell ref="B49:B50"/>
    <mergeCell ref="A14:A20"/>
    <mergeCell ref="A23:C23"/>
    <mergeCell ref="A24:A27"/>
    <mergeCell ref="A28:A31"/>
    <mergeCell ref="A32:C32"/>
    <mergeCell ref="A37:C37"/>
    <mergeCell ref="D1:F1"/>
    <mergeCell ref="D2:F2"/>
    <mergeCell ref="D3:F3"/>
    <mergeCell ref="D4:F4"/>
    <mergeCell ref="A6:F7"/>
    <mergeCell ref="A9:A10"/>
    <mergeCell ref="B9:B10"/>
    <mergeCell ref="C9:C10"/>
    <mergeCell ref="D9:D10"/>
    <mergeCell ref="E9:F9"/>
  </mergeCells>
  <printOptions/>
  <pageMargins left="0.6694444444444444" right="0.5513888888888889" top="0.5513888888888889" bottom="0.5513888888888889" header="0.5118055555555555" footer="0.5118055555555555"/>
  <pageSetup fitToHeight="3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2020-07-09T10:31:39Z</cp:lastPrinted>
  <dcterms:modified xsi:type="dcterms:W3CDTF">2020-07-09T10:31:41Z</dcterms:modified>
  <cp:category/>
  <cp:version/>
  <cp:contentType/>
  <cp:contentStatus/>
</cp:coreProperties>
</file>